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Checklist'!$B$1:$H$65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34" i="4" l="1"/>
  <c r="J33" i="4"/>
  <c r="J32" i="4"/>
  <c r="J45" i="4" l="1"/>
  <c r="J44" i="4"/>
  <c r="J43" i="4"/>
  <c r="J42" i="4"/>
  <c r="J40" i="4"/>
  <c r="J37" i="4"/>
  <c r="J39" i="4"/>
  <c r="J38" i="4"/>
  <c r="J36" i="4"/>
  <c r="J35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41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<sst xmlns="http://schemas.openxmlformats.org/spreadsheetml/2006/main" count="74" uniqueCount="70">
  <si>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</si>
  <si>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</si>
  <si>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</si>
  <si>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</si>
  <si>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</si>
  <si>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</si>
  <si>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</si>
  <si>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</si>
  <si>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</si>
  <si>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</si>
  <si>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</si>
  <si>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</si>
  <si>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</si>
  <si>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</si>
  <si>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</si>
  <si>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</si>
  <si>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</si>
  <si>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</si>
  <si>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</si>
  <si>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</si>
  <si>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</si>
  <si>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</si>
  <si>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</si>
  <si>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</si>
  <si>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</si>
  <si>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</si>
  <si>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</si>
  <si>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</si>
  <si>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</si>
  <si>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</si>
  <si>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</si>
  <si>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</si>
  <si>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638 Water Mains and Service Branches</t>
  </si>
  <si>
    <t>Were the required notifications made and documented?</t>
  </si>
  <si>
    <t>Do the materials conform to the corresponding Material Specs?</t>
  </si>
  <si>
    <t>If no installation plan was submitted, were the utility owner details included in the plans?</t>
  </si>
  <si>
    <r>
      <t xml:space="preserve">Was an installation plan submitted for all new installations?
</t>
    </r>
    <r>
      <rPr>
        <b/>
        <sz val="10"/>
        <rFont val="Times New Roman"/>
        <family val="1"/>
      </rPr>
      <t xml:space="preserve">Installation plans should used the CA-P-1A form.  </t>
    </r>
  </si>
  <si>
    <t>Water Mains</t>
  </si>
  <si>
    <t>Is the backfill consistent with the installation plan or utility owner's details?</t>
  </si>
  <si>
    <t>Are the joints being installed per the manufacturer's recommendations?</t>
  </si>
  <si>
    <t>638.06 K / 638.06 L</t>
  </si>
  <si>
    <t>Are thrust blocks, wedges and blocking being used to restrain the pipe, couplings, joints and devices?</t>
  </si>
  <si>
    <t>638.06 I</t>
  </si>
  <si>
    <t>Is the tracer tape being installed correctly?</t>
  </si>
  <si>
    <t>638.06 E</t>
  </si>
  <si>
    <t>Is the pipe being properly stored/staged/handled?</t>
  </si>
  <si>
    <t>638.06 B</t>
  </si>
  <si>
    <t>Is water encountered in the trench being appropriately dewatered during placement?</t>
  </si>
  <si>
    <r>
      <t>Was a minimum of 4" of Granular Structural Backfill installed?</t>
    </r>
    <r>
      <rPr>
        <b/>
        <sz val="10"/>
        <rFont val="Times New Roman"/>
        <family val="1"/>
      </rPr>
      <t xml:space="preserve"> </t>
    </r>
  </si>
  <si>
    <t>638.04 F</t>
  </si>
  <si>
    <t>Is the trench properly protected w/ sheeting and/or bracing?</t>
  </si>
  <si>
    <t>638.04 E</t>
  </si>
  <si>
    <t>Does the Excavation accommodate the pipe bell and allow the barrel to directly rest on the trench floor?</t>
  </si>
  <si>
    <t>638.04 B</t>
  </si>
  <si>
    <t>638.04 A</t>
  </si>
  <si>
    <t>Are intersecting utilities/structures properly braced and supported?</t>
  </si>
  <si>
    <r>
      <t>Is the trench width correct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(6 to 12” each side of pipe)?</t>
    </r>
  </si>
  <si>
    <r>
      <t xml:space="preserve">Was the hydrostatic test calculated, documented and run correctly?
</t>
    </r>
    <r>
      <rPr>
        <b/>
        <sz val="10"/>
        <rFont val="Times New Roman"/>
        <family val="1"/>
      </rPr>
      <t>Record testing.</t>
    </r>
  </si>
  <si>
    <r>
      <t xml:space="preserve">Was the pipe disinfected per AWWA?
</t>
    </r>
    <r>
      <rPr>
        <b/>
        <sz val="10"/>
        <rFont val="Times New Roman"/>
        <family val="1"/>
      </rPr>
      <t xml:space="preserve">Record disinfection.  </t>
    </r>
  </si>
  <si>
    <t>Encasement Pipes</t>
  </si>
  <si>
    <t>Was the water main pipe installed on blocks or chokes per the plan detail?</t>
  </si>
  <si>
    <t>For steel casing pipe, was the casing pipe joined using full-circumference welds conforming to 513.21?</t>
  </si>
  <si>
    <t>Was the encasement pipe supplied meeting the diameter and wall thickness as shown in the plans?</t>
  </si>
  <si>
    <t>Water Main Appurtenances</t>
  </si>
  <si>
    <t>Are all water main appetences being installed according to the plans or corresponding specification requirements?</t>
  </si>
  <si>
    <t>Are service branches being replaced with new materials as required?</t>
  </si>
  <si>
    <t>Are hydrants being handled and set appropriately?</t>
  </si>
  <si>
    <t>Is the Contractor inspecting and cleaning the pipe valves prior to installation?</t>
  </si>
  <si>
    <t>638.13 / 638.18</t>
  </si>
  <si>
    <t>638.14 / 638.15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</si>
</sst>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65"/>
  <sheetViews>
    <sheetView showGridLines="0" tabSelected="1" topLeftCell="A13" zoomScale="93" zoomScaleNormal="93" workbookViewId="0">
      <selection activeCell="E43" sqref="E43"/>
    </sheetView>
  </sheetViews>
  <sheetFormatPr defaultColWidth="8.7265625" defaultRowHeight="12.5" x14ac:dyDescent="0.25"/>
  <cols>
    <col min="1" max="1" width="1.54296875" style="13" customWidth="1"/>
    <col min="2" max="2" width="12.453125" style="13" customWidth="1"/>
    <col min="3" max="3" width="37.54296875" style="13" customWidth="1"/>
    <col min="4" max="4" width="18" style="13" customWidth="1"/>
    <col min="5" max="5" width="20.7265625" style="13" customWidth="1"/>
    <col min="6" max="6" width="9.54296875" style="13" customWidth="1"/>
    <col min="7" max="7" width="40.7265625" style="13" customWidth="1"/>
    <col min="8" max="8" width="12.7265625" style="13" customWidth="1"/>
    <col min="9" max="16384" width="8.7265625" style="13"/>
  </cols>
  <sheetData>
    <row r="1" spans="2:27" ht="15" x14ac:dyDescent="0.3">
      <c r="B1" s="43" t="s">
        <v>29</v>
      </c>
      <c r="C1" s="42" t="str">
        <f ca="1">MID(CELL("filename"),SEARCH("[",CELL("filename"))+1, SEARCH("]",CELL("filename"))-SEARCH("[",CELL("filename"))-6)</f>
        <v>CA-Q-0638_20170120</v>
      </c>
      <c r="D1" s="41"/>
      <c r="E1" s="41"/>
      <c r="F1" s="41"/>
      <c r="G1" s="41"/>
      <c r="H1" s="41"/>
    </row>
    <row r="2" spans="2:27" ht="14" x14ac:dyDescent="0.3">
      <c r="B2" s="40"/>
    </row>
    <row r="3" spans="2:27" ht="17.5" x14ac:dyDescent="0.35">
      <c r="B3" s="4" t="s">
        <v>4</v>
      </c>
      <c r="H3" s="14"/>
      <c r="AA3" s="13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4"/>
      <c r="AA4" s="13" t="s">
        <v>24</v>
      </c>
    </row>
    <row r="5" spans="2:27" ht="17.5" x14ac:dyDescent="0.35">
      <c r="B5" s="4" t="s">
        <v>32</v>
      </c>
      <c r="C5" s="4"/>
      <c r="D5" s="4"/>
      <c r="E5" s="4"/>
      <c r="F5" s="4"/>
      <c r="G5" s="40"/>
      <c r="H5" s="14"/>
    </row>
    <row r="6" spans="2:27" ht="17.5" x14ac:dyDescent="0.35">
      <c r="B6" s="4"/>
      <c r="C6" s="4"/>
      <c r="D6" s="4"/>
      <c r="E6" s="4"/>
      <c r="F6" s="4"/>
      <c r="G6" s="4"/>
      <c r="H6" s="14"/>
    </row>
    <row r="7" spans="2:27" ht="17.5" x14ac:dyDescent="0.35">
      <c r="B7" s="5" t="s">
        <v>0</v>
      </c>
      <c r="C7" s="30"/>
      <c r="D7" s="1"/>
      <c r="E7" s="1"/>
      <c r="F7" s="1"/>
      <c r="G7" s="31" t="s">
        <v>12</v>
      </c>
      <c r="H7" s="32">
        <f>SUM(J17:J58)</f>
        <v>0</v>
      </c>
    </row>
    <row r="8" spans="2:27" s="27" customFormat="1" ht="15" x14ac:dyDescent="0.25">
      <c r="B8" s="23" t="s">
        <v>13</v>
      </c>
      <c r="C8" s="33"/>
      <c r="D8" s="23" t="s">
        <v>14</v>
      </c>
      <c r="E8" s="33"/>
      <c r="F8" s="23" t="s">
        <v>15</v>
      </c>
      <c r="G8" s="48"/>
      <c r="H8" s="49"/>
      <c r="AA8" s="13"/>
    </row>
    <row r="9" spans="2:27" s="27" customFormat="1" ht="15" x14ac:dyDescent="0.25">
      <c r="B9" s="23" t="s">
        <v>16</v>
      </c>
      <c r="C9" s="33"/>
      <c r="D9" s="23" t="s">
        <v>17</v>
      </c>
      <c r="E9" s="48"/>
      <c r="F9" s="56"/>
      <c r="G9" s="56"/>
      <c r="H9" s="49"/>
    </row>
    <row r="10" spans="2:27" s="27" customFormat="1" ht="15" x14ac:dyDescent="0.25">
      <c r="B10" s="23" t="s">
        <v>18</v>
      </c>
      <c r="C10" s="33"/>
      <c r="D10" s="57" t="s">
        <v>19</v>
      </c>
      <c r="E10" s="57"/>
      <c r="F10" s="58"/>
      <c r="G10" s="58"/>
      <c r="H10" s="59"/>
    </row>
    <row r="11" spans="2:27" s="27" customFormat="1" ht="15" x14ac:dyDescent="0.25">
      <c r="B11" s="23" t="s">
        <v>20</v>
      </c>
      <c r="C11" s="60"/>
      <c r="D11" s="60"/>
      <c r="E11" s="60"/>
      <c r="F11" s="60"/>
      <c r="G11" s="60"/>
      <c r="H11" s="60"/>
    </row>
    <row r="12" spans="2:27" s="27" customFormat="1" ht="15" x14ac:dyDescent="0.25">
      <c r="B12" s="23" t="s">
        <v>21</v>
      </c>
      <c r="C12" s="60"/>
      <c r="D12" s="60"/>
      <c r="E12" s="60"/>
      <c r="F12" s="60"/>
      <c r="G12" s="60"/>
      <c r="H12" s="60"/>
    </row>
    <row r="13" spans="2:27" s="27" customFormat="1" ht="15" x14ac:dyDescent="0.25">
      <c r="B13" s="6"/>
      <c r="C13" s="34"/>
      <c r="D13" s="21"/>
      <c r="E13" s="6"/>
      <c r="F13" s="6"/>
      <c r="G13" s="35"/>
      <c r="H13" s="36"/>
    </row>
    <row r="14" spans="2:27" s="27" customFormat="1" ht="17.5" x14ac:dyDescent="0.35">
      <c r="B14" s="7" t="s">
        <v>1</v>
      </c>
      <c r="C14" s="34"/>
      <c r="D14" s="21"/>
      <c r="E14" s="8"/>
      <c r="F14" s="35"/>
      <c r="G14" s="35"/>
      <c r="H14" s="36"/>
    </row>
    <row r="15" spans="2:27" s="28" customFormat="1" ht="30" x14ac:dyDescent="0.25">
      <c r="B15" s="37" t="s">
        <v>22</v>
      </c>
      <c r="C15" s="37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7"/>
    </row>
    <row r="16" spans="2:27" ht="15" customHeight="1" x14ac:dyDescent="0.25">
      <c r="B16" s="53" t="s">
        <v>28</v>
      </c>
      <c r="C16" s="54"/>
      <c r="D16" s="54"/>
      <c r="E16" s="54"/>
      <c r="F16" s="54"/>
      <c r="G16" s="54"/>
      <c r="H16" s="55"/>
      <c r="AA16" s="28"/>
    </row>
    <row r="17" spans="2:40" s="2" customFormat="1" ht="95.5" customHeight="1" x14ac:dyDescent="0.3">
      <c r="B17" s="39"/>
      <c r="C17" s="15" t="s">
        <v>30</v>
      </c>
      <c r="D17" s="16" t="s">
        <v>27</v>
      </c>
      <c r="E17" s="12"/>
      <c r="F17" s="12"/>
      <c r="G17" s="24" t="s">
        <v>26</v>
      </c>
      <c r="H17" s="39"/>
      <c r="J17" s="38">
        <f t="shared" ref="J17:J45" si="0">IF(H17="N",1,0)</f>
        <v>0</v>
      </c>
      <c r="AA17" s="13"/>
    </row>
    <row r="18" spans="2:40" s="17" customFormat="1" ht="58.5" customHeight="1" x14ac:dyDescent="0.3">
      <c r="B18" s="39"/>
      <c r="C18" s="9" t="s">
        <v>31</v>
      </c>
      <c r="D18" s="16" t="s">
        <v>27</v>
      </c>
      <c r="E18" s="12"/>
      <c r="F18" s="12"/>
      <c r="G18" s="24" t="s">
        <v>26</v>
      </c>
      <c r="H18" s="39"/>
      <c r="I18" s="19"/>
      <c r="J18" s="38">
        <f t="shared" si="0"/>
        <v>0</v>
      </c>
      <c r="K18" s="19"/>
      <c r="L18" s="2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2:40" s="2" customFormat="1" ht="61" customHeight="1" x14ac:dyDescent="0.3">
      <c r="B19" s="39"/>
      <c r="C19" s="15" t="s">
        <v>36</v>
      </c>
      <c r="D19" s="16">
        <v>638.01</v>
      </c>
      <c r="E19" s="9"/>
      <c r="F19" s="11"/>
      <c r="G19" s="11"/>
      <c r="H19" s="39"/>
      <c r="J19" s="38">
        <f t="shared" si="0"/>
        <v>0</v>
      </c>
    </row>
    <row r="20" spans="2:40" s="2" customFormat="1" ht="50.15" customHeight="1" x14ac:dyDescent="0.3">
      <c r="B20" s="39"/>
      <c r="C20" s="15" t="s">
        <v>35</v>
      </c>
      <c r="D20" s="16">
        <v>638.01</v>
      </c>
      <c r="E20" s="9"/>
      <c r="F20" s="11"/>
      <c r="G20" s="11"/>
      <c r="H20" s="39"/>
      <c r="J20" s="38">
        <f t="shared" si="0"/>
        <v>0</v>
      </c>
    </row>
    <row r="21" spans="2:40" s="2" customFormat="1" ht="50.15" customHeight="1" x14ac:dyDescent="0.3">
      <c r="B21" s="39"/>
      <c r="C21" s="15" t="s">
        <v>34</v>
      </c>
      <c r="D21" s="16">
        <v>638.02</v>
      </c>
      <c r="E21" s="9"/>
      <c r="F21" s="11"/>
      <c r="G21" s="11"/>
      <c r="H21" s="39"/>
      <c r="J21" s="38">
        <f t="shared" si="0"/>
        <v>0</v>
      </c>
    </row>
    <row r="22" spans="2:40" s="17" customFormat="1" ht="50.15" customHeight="1" x14ac:dyDescent="0.3">
      <c r="B22" s="39"/>
      <c r="C22" s="15" t="s">
        <v>33</v>
      </c>
      <c r="D22" s="16">
        <v>638.03</v>
      </c>
      <c r="E22" s="9"/>
      <c r="F22" s="11"/>
      <c r="G22" s="11"/>
      <c r="H22" s="39"/>
      <c r="I22" s="19"/>
      <c r="J22" s="38">
        <f t="shared" si="0"/>
        <v>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2:40" s="2" customFormat="1" ht="15" customHeight="1" x14ac:dyDescent="0.3">
      <c r="B23" s="53" t="s">
        <v>37</v>
      </c>
      <c r="C23" s="54"/>
      <c r="D23" s="54"/>
      <c r="E23" s="54"/>
      <c r="F23" s="54"/>
      <c r="G23" s="54"/>
      <c r="H23" s="55"/>
      <c r="J23" s="38">
        <f t="shared" si="0"/>
        <v>0</v>
      </c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40" s="17" customFormat="1" ht="50.15" customHeight="1" x14ac:dyDescent="0.3">
      <c r="B24" s="39"/>
      <c r="C24" s="15" t="s">
        <v>55</v>
      </c>
      <c r="D24" s="16" t="s">
        <v>54</v>
      </c>
      <c r="E24" s="45"/>
      <c r="F24" s="44"/>
      <c r="G24" s="44"/>
      <c r="H24" s="39"/>
      <c r="I24" s="19"/>
      <c r="J24" s="38">
        <f t="shared" si="0"/>
        <v>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2:40" s="2" customFormat="1" ht="50.15" customHeight="1" x14ac:dyDescent="0.3">
      <c r="B25" s="39"/>
      <c r="C25" s="15" t="s">
        <v>56</v>
      </c>
      <c r="D25" s="16" t="s">
        <v>53</v>
      </c>
      <c r="E25" s="45"/>
      <c r="F25" s="44"/>
      <c r="G25" s="44"/>
      <c r="H25" s="39"/>
      <c r="I25" s="19"/>
      <c r="J25" s="38">
        <f t="shared" si="0"/>
        <v>0</v>
      </c>
      <c r="K25" s="19"/>
      <c r="M25" s="19"/>
      <c r="N25" s="19"/>
      <c r="O25" s="19"/>
      <c r="P25" s="19"/>
      <c r="R25" s="19"/>
      <c r="S25" s="19"/>
      <c r="T25" s="19"/>
      <c r="U25" s="19"/>
      <c r="V25" s="19"/>
      <c r="W25" s="19"/>
    </row>
    <row r="26" spans="2:40" s="2" customFormat="1" ht="50.15" customHeight="1" x14ac:dyDescent="0.3">
      <c r="B26" s="39"/>
      <c r="C26" s="47" t="s">
        <v>52</v>
      </c>
      <c r="D26" s="46" t="s">
        <v>51</v>
      </c>
      <c r="E26" s="45"/>
      <c r="F26" s="44"/>
      <c r="G26" s="44"/>
      <c r="H26" s="39"/>
      <c r="J26" s="38">
        <f t="shared" si="0"/>
        <v>0</v>
      </c>
    </row>
    <row r="27" spans="2:40" s="2" customFormat="1" ht="50.15" customHeight="1" x14ac:dyDescent="0.3">
      <c r="B27" s="39"/>
      <c r="C27" s="15" t="s">
        <v>50</v>
      </c>
      <c r="D27" s="16" t="s">
        <v>49</v>
      </c>
      <c r="E27" s="45"/>
      <c r="F27" s="44"/>
      <c r="G27" s="44"/>
      <c r="H27" s="39"/>
      <c r="J27" s="38">
        <f t="shared" si="0"/>
        <v>0</v>
      </c>
    </row>
    <row r="28" spans="2:40" s="2" customFormat="1" ht="57.65" customHeight="1" x14ac:dyDescent="0.3">
      <c r="B28" s="39"/>
      <c r="C28" s="15" t="s">
        <v>48</v>
      </c>
      <c r="D28" s="16">
        <v>638.04999999999995</v>
      </c>
      <c r="E28" s="45"/>
      <c r="F28" s="44"/>
      <c r="G28" s="44"/>
      <c r="H28" s="39"/>
      <c r="J28" s="38">
        <f t="shared" si="0"/>
        <v>0</v>
      </c>
    </row>
    <row r="29" spans="2:40" s="2" customFormat="1" ht="50.15" customHeight="1" x14ac:dyDescent="0.3">
      <c r="B29" s="39"/>
      <c r="C29" s="15" t="s">
        <v>47</v>
      </c>
      <c r="D29" s="16" t="s">
        <v>46</v>
      </c>
      <c r="E29" s="45"/>
      <c r="F29" s="44"/>
      <c r="G29" s="44"/>
      <c r="H29" s="39"/>
      <c r="J29" s="38">
        <f t="shared" si="0"/>
        <v>0</v>
      </c>
    </row>
    <row r="30" spans="2:40" s="17" customFormat="1" ht="50.15" customHeight="1" x14ac:dyDescent="0.3">
      <c r="B30" s="39"/>
      <c r="C30" s="15" t="s">
        <v>45</v>
      </c>
      <c r="D30" s="16" t="s">
        <v>44</v>
      </c>
      <c r="E30" s="45"/>
      <c r="F30" s="44"/>
      <c r="G30" s="44"/>
      <c r="H30" s="39"/>
      <c r="I30" s="19"/>
      <c r="J30" s="38">
        <f t="shared" si="0"/>
        <v>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2:40" s="2" customFormat="1" ht="50.15" customHeight="1" x14ac:dyDescent="0.3">
      <c r="B31" s="39"/>
      <c r="C31" s="15" t="s">
        <v>43</v>
      </c>
      <c r="D31" s="16" t="s">
        <v>42</v>
      </c>
      <c r="E31" s="45"/>
      <c r="F31" s="44"/>
      <c r="G31" s="44"/>
      <c r="H31" s="39"/>
      <c r="J31" s="38">
        <f t="shared" si="0"/>
        <v>0</v>
      </c>
    </row>
    <row r="32" spans="2:40" s="2" customFormat="1" ht="50.15" customHeight="1" x14ac:dyDescent="0.3">
      <c r="B32" s="39"/>
      <c r="C32" s="15" t="s">
        <v>41</v>
      </c>
      <c r="D32" s="16" t="s">
        <v>40</v>
      </c>
      <c r="E32" s="45"/>
      <c r="F32" s="44"/>
      <c r="G32" s="44"/>
      <c r="H32" s="39"/>
      <c r="J32" s="38">
        <f t="shared" ref="J32:J34" si="1">IF(H32="N",1,0)</f>
        <v>0</v>
      </c>
    </row>
    <row r="33" spans="2:27" s="2" customFormat="1" ht="50.15" customHeight="1" x14ac:dyDescent="0.3">
      <c r="B33" s="39"/>
      <c r="C33" s="15" t="s">
        <v>39</v>
      </c>
      <c r="D33" s="16">
        <v>638.07000000000005</v>
      </c>
      <c r="E33" s="45"/>
      <c r="F33" s="44"/>
      <c r="G33" s="44"/>
      <c r="H33" s="39"/>
      <c r="J33" s="38">
        <f t="shared" si="1"/>
        <v>0</v>
      </c>
    </row>
    <row r="34" spans="2:27" s="2" customFormat="1" ht="50.15" customHeight="1" x14ac:dyDescent="0.3">
      <c r="B34" s="39"/>
      <c r="C34" s="15" t="s">
        <v>38</v>
      </c>
      <c r="D34" s="16">
        <v>638.08000000000004</v>
      </c>
      <c r="E34" s="45"/>
      <c r="F34" s="44"/>
      <c r="G34" s="44"/>
      <c r="H34" s="39"/>
      <c r="J34" s="38">
        <f t="shared" si="1"/>
        <v>0</v>
      </c>
    </row>
    <row r="35" spans="2:27" s="2" customFormat="1" ht="50.15" customHeight="1" x14ac:dyDescent="0.3">
      <c r="B35" s="39"/>
      <c r="C35" s="15" t="s">
        <v>57</v>
      </c>
      <c r="D35" s="16">
        <v>638.09</v>
      </c>
      <c r="E35" s="45"/>
      <c r="F35" s="44"/>
      <c r="G35" s="11" t="s">
        <v>26</v>
      </c>
      <c r="H35" s="39"/>
      <c r="J35" s="38">
        <f t="shared" si="0"/>
        <v>0</v>
      </c>
    </row>
    <row r="36" spans="2:27" s="2" customFormat="1" ht="50.15" customHeight="1" x14ac:dyDescent="0.3">
      <c r="B36" s="39"/>
      <c r="C36" s="15" t="s">
        <v>58</v>
      </c>
      <c r="D36" s="10">
        <v>638.1</v>
      </c>
      <c r="E36" s="45"/>
      <c r="F36" s="44"/>
      <c r="G36" s="11" t="s">
        <v>26</v>
      </c>
      <c r="H36" s="39"/>
      <c r="J36" s="38">
        <f t="shared" si="0"/>
        <v>0</v>
      </c>
    </row>
    <row r="37" spans="2:27" s="2" customFormat="1" ht="15" customHeight="1" x14ac:dyDescent="0.3">
      <c r="B37" s="53" t="s">
        <v>59</v>
      </c>
      <c r="C37" s="54"/>
      <c r="D37" s="54"/>
      <c r="E37" s="54"/>
      <c r="F37" s="54"/>
      <c r="G37" s="54"/>
      <c r="H37" s="55"/>
      <c r="J37" s="38">
        <f>IF(H37="N",1,0)</f>
        <v>0</v>
      </c>
    </row>
    <row r="38" spans="2:27" s="2" customFormat="1" ht="50.15" customHeight="1" x14ac:dyDescent="0.3">
      <c r="B38" s="39"/>
      <c r="C38" s="15" t="s">
        <v>62</v>
      </c>
      <c r="D38" s="16">
        <v>638.11</v>
      </c>
      <c r="E38" s="9"/>
      <c r="F38" s="9"/>
      <c r="G38" s="9"/>
      <c r="H38" s="39"/>
      <c r="J38" s="38">
        <f t="shared" si="0"/>
        <v>0</v>
      </c>
    </row>
    <row r="39" spans="2:27" s="2" customFormat="1" ht="50.15" customHeight="1" x14ac:dyDescent="0.3">
      <c r="B39" s="39"/>
      <c r="C39" s="15" t="s">
        <v>61</v>
      </c>
      <c r="D39" s="16">
        <v>638.11</v>
      </c>
      <c r="E39" s="9"/>
      <c r="F39" s="9"/>
      <c r="G39" s="9"/>
      <c r="H39" s="39"/>
      <c r="J39" s="38">
        <f t="shared" si="0"/>
        <v>0</v>
      </c>
    </row>
    <row r="40" spans="2:27" s="2" customFormat="1" ht="50.15" customHeight="1" x14ac:dyDescent="0.3">
      <c r="B40" s="39"/>
      <c r="C40" s="15" t="s">
        <v>60</v>
      </c>
      <c r="D40" s="16">
        <v>638.11</v>
      </c>
      <c r="E40" s="9"/>
      <c r="F40" s="11"/>
      <c r="G40" s="11"/>
      <c r="H40" s="39"/>
      <c r="J40" s="38">
        <f t="shared" si="0"/>
        <v>0</v>
      </c>
    </row>
    <row r="41" spans="2:27" ht="15" customHeight="1" x14ac:dyDescent="0.3">
      <c r="B41" s="53" t="s">
        <v>63</v>
      </c>
      <c r="C41" s="54"/>
      <c r="D41" s="54"/>
      <c r="E41" s="54"/>
      <c r="F41" s="54"/>
      <c r="G41" s="54"/>
      <c r="H41" s="55"/>
      <c r="J41" s="38">
        <f>IF(H41="N",1,0)</f>
        <v>0</v>
      </c>
      <c r="AA41" s="28"/>
    </row>
    <row r="42" spans="2:27" s="2" customFormat="1" ht="50.15" customHeight="1" x14ac:dyDescent="0.3">
      <c r="B42" s="39"/>
      <c r="C42" s="15" t="s">
        <v>67</v>
      </c>
      <c r="D42" s="16">
        <v>638.13</v>
      </c>
      <c r="E42" s="9"/>
      <c r="F42" s="11"/>
      <c r="G42" s="11"/>
      <c r="H42" s="39"/>
      <c r="J42" s="38">
        <f t="shared" si="0"/>
        <v>0</v>
      </c>
    </row>
    <row r="43" spans="2:27" s="2" customFormat="1" ht="49.5" customHeight="1" x14ac:dyDescent="0.3">
      <c r="B43" s="39"/>
      <c r="C43" s="15" t="s">
        <v>66</v>
      </c>
      <c r="D43" s="16" t="s">
        <v>69</v>
      </c>
      <c r="E43" s="9"/>
      <c r="F43" s="11"/>
      <c r="G43" s="11"/>
      <c r="H43" s="39"/>
      <c r="J43" s="38">
        <f t="shared" si="0"/>
        <v>0</v>
      </c>
    </row>
    <row r="44" spans="2:27" s="2" customFormat="1" ht="50.15" customHeight="1" x14ac:dyDescent="0.3">
      <c r="B44" s="39"/>
      <c r="C44" s="15" t="s">
        <v>65</v>
      </c>
      <c r="D44" s="16">
        <v>638.16</v>
      </c>
      <c r="E44" s="9"/>
      <c r="F44" s="11"/>
      <c r="G44" s="11"/>
      <c r="H44" s="39"/>
      <c r="J44" s="38">
        <f t="shared" si="0"/>
        <v>0</v>
      </c>
    </row>
    <row r="45" spans="2:27" s="2" customFormat="1" ht="50.15" customHeight="1" x14ac:dyDescent="0.3">
      <c r="B45" s="39"/>
      <c r="C45" s="15" t="s">
        <v>64</v>
      </c>
      <c r="D45" s="16" t="s">
        <v>68</v>
      </c>
      <c r="E45" s="9"/>
      <c r="F45" s="11"/>
      <c r="G45" s="11"/>
      <c r="H45" s="39"/>
      <c r="J45" s="38">
        <f t="shared" si="0"/>
        <v>0</v>
      </c>
    </row>
    <row r="46" spans="2:27" s="2" customFormat="1" ht="15.65" customHeight="1" x14ac:dyDescent="0.3">
      <c r="D46" s="18"/>
      <c r="G46" s="19"/>
      <c r="H46" s="20"/>
    </row>
    <row r="47" spans="2:27" s="2" customFormat="1" ht="17.5" x14ac:dyDescent="0.35">
      <c r="B47" s="7" t="s">
        <v>2</v>
      </c>
      <c r="C47" s="8"/>
      <c r="D47" s="21"/>
      <c r="E47" s="8"/>
      <c r="F47" s="27"/>
      <c r="G47" s="27"/>
      <c r="H47" s="29"/>
    </row>
    <row r="48" spans="2:27" s="2" customFormat="1" ht="14" x14ac:dyDescent="0.3">
      <c r="B48" s="50"/>
      <c r="C48" s="51"/>
      <c r="D48" s="51"/>
      <c r="E48" s="51"/>
      <c r="F48" s="51"/>
      <c r="G48" s="51"/>
      <c r="H48" s="52"/>
    </row>
    <row r="49" spans="2:8" s="2" customFormat="1" ht="14" x14ac:dyDescent="0.3">
      <c r="B49" s="50"/>
      <c r="C49" s="51"/>
      <c r="D49" s="51"/>
      <c r="E49" s="51"/>
      <c r="F49" s="51"/>
      <c r="G49" s="51"/>
      <c r="H49" s="52"/>
    </row>
    <row r="50" spans="2:8" s="2" customFormat="1" ht="14" x14ac:dyDescent="0.3">
      <c r="B50" s="50"/>
      <c r="C50" s="51"/>
      <c r="D50" s="51"/>
      <c r="E50" s="51"/>
      <c r="F50" s="51"/>
      <c r="G50" s="51"/>
      <c r="H50" s="52"/>
    </row>
    <row r="51" spans="2:8" s="2" customFormat="1" ht="14" x14ac:dyDescent="0.3">
      <c r="B51" s="50"/>
      <c r="C51" s="51"/>
      <c r="D51" s="51"/>
      <c r="E51" s="51"/>
      <c r="F51" s="51"/>
      <c r="G51" s="51"/>
      <c r="H51" s="52"/>
    </row>
    <row r="52" spans="2:8" s="2" customFormat="1" ht="14" x14ac:dyDescent="0.3">
      <c r="B52" s="50"/>
      <c r="C52" s="51"/>
      <c r="D52" s="51"/>
      <c r="E52" s="51"/>
      <c r="F52" s="51"/>
      <c r="G52" s="51"/>
      <c r="H52" s="52"/>
    </row>
    <row r="53" spans="2:8" s="2" customFormat="1" ht="14" x14ac:dyDescent="0.3">
      <c r="B53" s="50"/>
      <c r="C53" s="51"/>
      <c r="D53" s="51"/>
      <c r="E53" s="51"/>
      <c r="F53" s="51"/>
      <c r="G53" s="51"/>
      <c r="H53" s="52"/>
    </row>
    <row r="54" spans="2:8" s="2" customFormat="1" ht="14" x14ac:dyDescent="0.3">
      <c r="B54" s="50"/>
      <c r="C54" s="51"/>
      <c r="D54" s="51"/>
      <c r="E54" s="51"/>
      <c r="F54" s="51"/>
      <c r="G54" s="51"/>
      <c r="H54" s="52"/>
    </row>
    <row r="55" spans="2:8" s="2" customFormat="1" ht="14" x14ac:dyDescent="0.3">
      <c r="B55" s="50"/>
      <c r="C55" s="51"/>
      <c r="D55" s="51"/>
      <c r="E55" s="51"/>
      <c r="F55" s="51"/>
      <c r="G55" s="51"/>
      <c r="H55" s="52"/>
    </row>
    <row r="56" spans="2:8" s="2" customFormat="1" ht="14.15" customHeight="1" x14ac:dyDescent="0.3">
      <c r="B56" s="65" t="s">
        <v>10</v>
      </c>
      <c r="C56" s="65"/>
      <c r="D56" s="65"/>
      <c r="E56" s="65"/>
      <c r="F56" s="65"/>
      <c r="G56" s="65"/>
      <c r="H56" s="65"/>
    </row>
    <row r="57" spans="2:8" s="2" customFormat="1" ht="15" customHeight="1" x14ac:dyDescent="0.3">
      <c r="B57" s="66"/>
      <c r="C57" s="66"/>
      <c r="D57" s="66"/>
      <c r="E57" s="66"/>
      <c r="F57" s="66"/>
      <c r="G57" s="66"/>
      <c r="H57" s="66"/>
    </row>
    <row r="58" spans="2:8" s="2" customFormat="1" ht="15" customHeight="1" x14ac:dyDescent="0.3">
      <c r="B58" s="62" t="s">
        <v>25</v>
      </c>
      <c r="C58" s="63"/>
      <c r="D58" s="63"/>
      <c r="E58" s="63"/>
      <c r="F58" s="63"/>
      <c r="G58" s="63"/>
      <c r="H58" s="64"/>
    </row>
    <row r="59" spans="2:8" s="2" customFormat="1" ht="15" x14ac:dyDescent="0.3">
      <c r="B59" s="48"/>
      <c r="C59" s="56"/>
      <c r="D59" s="56"/>
      <c r="E59" s="56"/>
      <c r="F59" s="56"/>
      <c r="G59" s="56"/>
      <c r="H59" s="49"/>
    </row>
    <row r="60" spans="2:8" s="2" customFormat="1" ht="14" x14ac:dyDescent="0.3">
      <c r="B60" s="25"/>
      <c r="C60" s="26"/>
      <c r="D60" s="26"/>
      <c r="E60" s="26"/>
      <c r="F60" s="26"/>
      <c r="G60" s="26"/>
      <c r="H60" s="22"/>
    </row>
    <row r="61" spans="2:8" s="2" customFormat="1" ht="14" x14ac:dyDescent="0.3">
      <c r="B61" s="25"/>
      <c r="C61" s="26"/>
      <c r="D61" s="26"/>
      <c r="E61" s="26"/>
      <c r="F61" s="26"/>
      <c r="G61" s="26"/>
      <c r="H61" s="22"/>
    </row>
    <row r="62" spans="2:8" s="2" customFormat="1" ht="14" x14ac:dyDescent="0.3">
      <c r="B62" s="50"/>
      <c r="C62" s="51"/>
      <c r="D62" s="51"/>
      <c r="E62" s="51"/>
      <c r="F62" s="51"/>
      <c r="G62" s="51"/>
      <c r="H62" s="52"/>
    </row>
    <row r="63" spans="2:8" s="2" customFormat="1" ht="14" x14ac:dyDescent="0.3">
      <c r="B63" s="61"/>
      <c r="C63" s="61"/>
      <c r="D63" s="61"/>
      <c r="E63" s="61"/>
      <c r="F63" s="61"/>
      <c r="G63" s="61"/>
      <c r="H63" s="61"/>
    </row>
    <row r="64" spans="2:8" s="2" customFormat="1" ht="14" x14ac:dyDescent="0.3">
      <c r="B64" s="61"/>
      <c r="C64" s="61"/>
      <c r="D64" s="61"/>
      <c r="E64" s="61"/>
      <c r="F64" s="61"/>
      <c r="G64" s="61"/>
      <c r="H64" s="61"/>
    </row>
    <row r="65" spans="2:8" ht="13" x14ac:dyDescent="0.25">
      <c r="B65" s="61"/>
      <c r="C65" s="61"/>
      <c r="D65" s="61"/>
      <c r="E65" s="61"/>
      <c r="F65" s="61"/>
      <c r="G65" s="61"/>
      <c r="H65" s="61"/>
    </row>
  </sheetData>
  <mergeCells count="25">
    <mergeCell ref="B64:H64"/>
    <mergeCell ref="B65:H65"/>
    <mergeCell ref="B58:H58"/>
    <mergeCell ref="B53:H53"/>
    <mergeCell ref="B54:H54"/>
    <mergeCell ref="B55:H55"/>
    <mergeCell ref="B59:H59"/>
    <mergeCell ref="B56:H57"/>
    <mergeCell ref="B63:H63"/>
    <mergeCell ref="G8:H8"/>
    <mergeCell ref="B62:H62"/>
    <mergeCell ref="B37:H37"/>
    <mergeCell ref="B16:H16"/>
    <mergeCell ref="B23:H23"/>
    <mergeCell ref="B50:H50"/>
    <mergeCell ref="B49:H49"/>
    <mergeCell ref="B48:H48"/>
    <mergeCell ref="B52:H52"/>
    <mergeCell ref="B51:H51"/>
    <mergeCell ref="E9:H9"/>
    <mergeCell ref="D10:E10"/>
    <mergeCell ref="F10:H10"/>
    <mergeCell ref="C11:H11"/>
    <mergeCell ref="C12:H12"/>
    <mergeCell ref="B41:H41"/>
  </mergeCells>
  <dataValidations count="2">
    <dataValidation type="list" allowBlank="1" showInputMessage="1" showErrorMessage="1" sqref="H17:H22 H24:H36 H38:H40 H42:H45">
      <formula1>$AA$3:$AA$4</formula1>
    </dataValidation>
    <dataValidation type="list" allowBlank="1" showInputMessage="1" showErrorMessage="1" sqref="B17:B22 B24:B36 B38:B40 B42:B45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0340E59-50F5-49A1-84A1-8028DE7FB0FF}"/>
</file>

<file path=customXml/itemProps2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839A2A-B14A-4ACB-8809-BE47D1BD8EDE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136fb3ed-1f9b-461a-ba3b-e1ffc7a297a5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2018-06-01T11:55:20Z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